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R:\Financial Services\Website Items\Updates 2025\Debt Obligations\State reporting\"/>
    </mc:Choice>
  </mc:AlternateContent>
  <xr:revisionPtr revIDLastSave="0" documentId="13_ncr:1_{1B527611-51A1-4A8C-B064-BA4A8705B947}" xr6:coauthVersionLast="47" xr6:coauthVersionMax="47" xr10:uidLastSave="{00000000-0000-0000-0000-000000000000}"/>
  <bookViews>
    <workbookView xWindow="28680" yWindow="-120" windowWidth="29040" windowHeight="15720" tabRatio="685" firstSheet="1" activeTab="2"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4" l="1"/>
  <c r="B10" i="4" l="1"/>
  <c r="I15" i="3"/>
  <c r="I22" i="3" l="1"/>
  <c r="I17" i="3"/>
  <c r="I21" i="3" l="1"/>
  <c r="I20" i="3"/>
  <c r="I19" i="3"/>
  <c r="I18" i="3"/>
  <c r="I16" i="3"/>
  <c r="I14" i="3"/>
  <c r="I13" i="3"/>
  <c r="I12" i="3"/>
  <c r="I11" i="3"/>
  <c r="I10" i="3"/>
  <c r="I9" i="3"/>
  <c r="B11" i="4" l="1"/>
  <c r="B15" i="4" s="1"/>
  <c r="B21" i="4" s="1"/>
  <c r="B14" i="4"/>
  <c r="B20" i="4" s="1"/>
  <c r="B9" i="4"/>
  <c r="B13" i="4" s="1"/>
  <c r="B4" i="3" l="1"/>
  <c r="B9" i="1"/>
  <c r="J112" i="3" l="1"/>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B4" i="4" l="1"/>
  <c r="B3" i="4"/>
  <c r="J63" i="3" l="1"/>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B3" i="3"/>
  <c r="C3" i="2" l="1"/>
  <c r="C4" i="2" s="1"/>
  <c r="C5" i="2" s="1"/>
  <c r="C6" i="2" s="1"/>
</calcChain>
</file>

<file path=xl/sharedStrings.xml><?xml version="1.0" encoding="utf-8"?>
<sst xmlns="http://schemas.openxmlformats.org/spreadsheetml/2006/main" count="539" uniqueCount="339">
  <si>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</si>
  <si>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</si>
  <si>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</si>
  <si>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</si>
  <si>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</si>
  <si>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</si>
  <si>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</si>
  <si>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</si>
  <si>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</si>
  <si>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</si>
  <si>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</si>
  <si>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</si>
  <si>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</si>
  <si>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</si>
  <si>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</si>
  <si>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</si>
  <si>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</si>
  <si>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</si>
  <si>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</si>
  <si>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</si>
  <si>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</si>
  <si>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</si>
  <si>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</si>
  <si>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</si>
  <si>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</si>
  <si>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</si>
  <si>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</si>
  <si>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</si>
  <si>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</si>
  <si>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</si>
  <si>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</si>
  <si>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</si>
  <si>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</si>
  <si>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</si>
  <si>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</si>
  <si>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</si>
  <si>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</si>
  <si>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</si>
  <si>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</si>
  <si>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</si>
  <si>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</si>
  <si>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</si>
  <si>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</si>
  <si>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</si>
  <si>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</si>
  <si>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</si>
  <si>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</si>
  <si>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</si>
  <si>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</si>
  <si>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</si>
  <si>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</si>
  <si>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</si>
  <si>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</si>
  <si>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</si>
  <si>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</si>
  <si>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</si>
  <si>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</si>
  <si>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</si>
  <si>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</si>
  <si>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</si>
  <si>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</si>
  <si>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</si>
  <si>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</si>
  <si>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</si>
  <si>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</si>
  <si>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</si>
  <si>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</si>
  <si>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</si>
  <si>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</si>
  <si>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</si>
  <si>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</si>
  <si>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</si>
  <si>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</si>
  <si>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</si>
  <si>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</si>
  <si>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</si>
  <si>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</si>
  <si>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</si>
  <si>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</si>
  <si>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</si>
  <si>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</si>
  <si>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</si>
  <si>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</si>
  <si>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</si>
  <si>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</si>
  <si>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</si>
  <si>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</si>
  <si>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</si>
  <si>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</si>
  <si>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</si>
  <si>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</si>
  <si>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</si>
  <si>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</si>
  <si>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</si>
  <si>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</si>
  <si>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</si>
  <si>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</si>
  <si>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</si>
  <si>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</si>
  <si>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</si>
  <si>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</si>
  <si>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</si>
  <si>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</si>
  <si>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</si>
  <si>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</si>
  <si>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</si>
  <si>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</si>
  <si>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</si>
  <si>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</si>
  <si>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</si>
  <si>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</si>
  <si>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</si>
  <si>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</si>
  <si>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</si>
  <si>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</si>
  <si>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</si>
  <si>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</si>
  <si>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</si>
  <si>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</si>
  <si>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</si>
  <si>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</si>
  <si>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</si>
  <si>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</si>
  <si>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</si>
  <si>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</si>
  <si>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</si>
  <si>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</si>
  <si>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</si>
  <si>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</si>
  <si>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</si>
  <si>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</si>
  <si>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</si>
  <si>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</si>
  <si>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</si>
  <si>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</si>
  <si>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</si>
  <si>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</si>
  <si>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</si>
  <si>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</si>
  <si>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</si>
  <si>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</si>
  <si>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</si>
  <si>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</si>
  <si>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</si>
  <si>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</si>
  <si>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</si>
  <si>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</si>
  <si>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</si>
  <si>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</si>
  <si>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</si>
  <si>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</si>
  <si>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</si>
  <si>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</si>
  <si>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</si>
  <si>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</si>
  <si>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</si>
  <si>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</si>
  <si>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</si>
  <si>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</si>
  <si>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</si>
  <si>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</si>
  <si>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</si>
  <si>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</si>
  <si>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</si>
  <si>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</si>
  <si>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</si>
  <si>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</si>
  <si>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</si>
  <si>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</si>
  <si>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</si>
  <si>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</si>
  <si>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</si>
  <si>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</si>
  <si>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</si>
  <si>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</si>
  <si>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</si>
  <si>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</si>
  <si>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</si>
  <si>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</si>
  <si>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</si>
  <si>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</si>
  <si>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</si>
  <si>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</si>
  <si>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</si>
  <si>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</si>
  <si>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</si>
  <si>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</si>
  <si>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</si>
  <si>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</si>
  <si>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</si>
  <si>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</si>
  <si>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</si>
  <si>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</si>
  <si>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</si>
  <si>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</si>
  <si>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</si>
  <si>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</si>
  <si>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</si>
  <si>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</si>
  <si>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</si>
  <si>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</si>
  <si>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</si>
  <si>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</si>
  <si>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</si>
  <si>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</si>
  <si>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</si>
  <si>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</si>
  <si>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</si>
  <si>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</si>
  <si>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</si>
  <si>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</si>
  <si>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</si>
  <si>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</si>
  <si>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</si>
  <si>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</si>
  <si>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</si>
  <si>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</si>
  <si>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</si>
  <si>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</si>
  <si>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</si>
  <si>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</si>
  <si>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</si>
  <si>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</si>
  <si>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</si>
  <si>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</si>
  <si>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</si>
  <si>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</si>
  <si>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</si>
  <si>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</si>
  <si>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</si>
  <si>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</si>
  <si>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</si>
  <si>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</si>
  <si>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</si>
  <si>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</si>
  <si>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</si>
  <si>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</si>
  <si>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</si>
  <si>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</si>
  <si>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</si>
  <si>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</si>
  <si>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</si>
  <si>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</si>
  <si>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</si>
  <si>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</si>
  <si>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</si>
  <si>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</si>
  <si>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</si>
  <si>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</si>
  <si>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</si>
  <si>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</si>
  <si>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</si>
  <si>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</si>
  <si>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</si>
  <si>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</si>
  <si>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</si>
  <si>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</si>
  <si>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</si>
  <si>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</si>
  <si>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</si>
  <si>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</si>
  <si>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</si>
  <si>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</si>
  <si>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</si>
  <si>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</si>
  <si>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</si>
  <si>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</si>
  <si>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</si>
  <si>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</si>
  <si>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</si>
  <si>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</si>
  <si>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</si>
  <si>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</si>
  <si>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</si>
  <si>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</si>
  <si>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</si>
  <si>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</si>
  <si>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</si>
  <si>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</si>
  <si>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</si>
  <si>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</si>
  <si>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</si>
  <si>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</si>
  <si>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</si>
  <si>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</si>
  <si>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</si>
  <si>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</si>
  <si>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</si>
  <si>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</si>
  <si>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</si>
  <si>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</si>
  <si>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</si>
  <si>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</si>
  <si>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</si>
  <si>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</si>
  <si>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</si>
  <si>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</si>
  <si>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</si>
  <si>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</si>
  <si>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</si>
  <si>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Town of Addison</t>
  </si>
  <si>
    <t>Addisontexas.net</t>
  </si>
  <si>
    <t>972-450-7082</t>
  </si>
  <si>
    <t>bnguyen@addisontx.gov</t>
  </si>
  <si>
    <t>Benjamin Nguyen</t>
  </si>
  <si>
    <t>Senior Treasury Analyst</t>
  </si>
  <si>
    <t>5350 Belt Line Road</t>
  </si>
  <si>
    <t>Dallas</t>
  </si>
  <si>
    <t>PO Box 9010</t>
  </si>
  <si>
    <t>Addison</t>
  </si>
  <si>
    <t>GO Bonds, Tax Exempt Series 2014</t>
  </si>
  <si>
    <t>The bonds will be used to provide funds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relocating utilities currently located in or adjacent to the Belt Line Road right-of-way and acquiring, constructing, and developing Belt Line Road roadway and streetscape improvements and the acquisition of land therefor; and (iii) for the payment of the costs of issuing the Tax-Exempt Bonds.</t>
  </si>
  <si>
    <t>GO Refunding Bonds, Series 2016</t>
  </si>
  <si>
    <t>The bonds will be used to refund a portion of the Town’s outstanding debt (the 2008 CO's) for debt service savings, and to pay the costs associated with the issuance of the bonds.</t>
  </si>
  <si>
    <t>GO Bonds, Series 2020</t>
  </si>
  <si>
    <t>Proceeds from the sale of the Bonds will be used for (i) constructing and improving Keller Springs Road and Airport Parkway, including sidewalks, bridges, landscaping, streetlighting, right-of-way protection, and related storm drainage improvements; and acquiring rights-of-way in connection therewith,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(iv) improving, acquiring and equipping advanced traffic control systems and facilities and (v) paying of the costs of issuance of the Bonds.</t>
  </si>
  <si>
    <t>GO Refunding Bonds, Taxable Series 2020</t>
  </si>
  <si>
    <t>Proceeds from the sale of the Taxable Bonds will be used (i) to refund certain outstanding ad valorem tax obligations of the Town as described in Schedule I – Schedule of Refunded Obligations (the "Refunded Obligations") for debt service savings and (ii) for payment of with the costs of issuance of the Taxable Bonds.</t>
  </si>
  <si>
    <t>GO Bonds, Series 2021</t>
  </si>
  <si>
    <t>Proceeds from the sale of the Bonds will be used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and (iv) paying of the costs of issuance of the Bonds.</t>
  </si>
  <si>
    <t>GO Refunding Bonds, Taxable Series 2021</t>
  </si>
  <si>
    <t>Proceeds from the sale of the Taxable Bonds will be used (i) to refund certain outstanding ad valorem tax obligations of the Town as described in Schedule I – Schedule of Refunded Obligations (the "Refunded Obligations") for debt service savings and (ii) for payment of the costs of issuance of the Taxable Bonds. (GO Bonds, Tax-Exempt Series 2013, GO Bonds, Series 2013A (AMT), Combination Tax and Revenue Certificates of Obligation, Series 2013)</t>
  </si>
  <si>
    <t>Comb Tax and Revenue CO, Series 2019</t>
  </si>
  <si>
    <t>Proceeds from the sale of the Certificates will be used for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improvements to a groundwater well to supply water to the Town’s Vitruvian Park, ((i) and (i) together, the “Project”); and (iii) to pay for professional services of attorneys, financial advisors and other professionals in connection with the Project and the issuance of the Certificates.</t>
  </si>
  <si>
    <t>The Certificates will be used for (i) designing, constructing, installing, acquiring and equipping additions, extensions and improvements to the Town’s water and wastewater system, and the acquisition of land and interests in land for such projects, (the "Project") and (ii) paying professional services of attorneys, financial advisors and other professionals in connection with the Project and the issuance of the Certificates.</t>
  </si>
  <si>
    <t>Proceeds from the sale of the Certificates will be used for (i) designing, constructing, installing, acquiring and equipping additions, extensions and improvements to the Town's water and wastewater system, and the acquisition of land and interests in land for such projects, (ii) designing, acquiring, improving, constructing and renovating facilities and infrastructure at the Addison Municipal Airport related to constructing and equipping a new customs and airport administration facility, and (iii) to pay for professional services of attorneys, financial advisors and other professionals in connection with the Project and the issuance of the Certificates.</t>
  </si>
  <si>
    <t>GO Refunding Bonds, Series 2022</t>
  </si>
  <si>
    <t>Proceeds from the sale of the Bonds will be used (i) to refund certain outstanding ad valorem tax obligations of the Town as described in Schedule I – Schedule of Refunded Obligations (the “Refunded Obligations”) for debt service savings, and (ii) to pay the costs of issuance of the Bonds.  (Combination Tax and Revenue Certificates of Obligation, Series 2012)</t>
  </si>
  <si>
    <t>GO Bonds, Series 2022</t>
  </si>
  <si>
    <t>Proceeds from the sale of the Bonds will be used for the purpose of (i) engineering, constructing, reconstructing, improving, repairing, developing, extending and expanding streets, thoroughfares, bridges, interchanges, intersections, grade separations, sidewalks and other public ways of the Town, including related streetscape improvements, public utility improvements, storm drainage facilities and improvements, signalization and other traffic controls, street lighting, and the acquisition of land therefor, (ii) acquiring, developing, renovating and improving parks, park facilities, recreation facilities, including the Addison Athletic Club, and open spaces for park and recreation purposes in and for the Town, including the acquisition of land therefor; (iii) renovating, repairing, improving, and equipping existing Town service, public safety, conference and administrative facilities, including repair, replacement, and improvement of roofs, mechanical, electrical, plumbing, air conditioning, heating and ventilation equipment and systems, façade improvements, and improvements required by the Americans with Disabilities Act and other applicable laws and (iv) paying the costs of issuing the Bonds.</t>
  </si>
  <si>
    <t>Comb Tax and Revenue CO, Series 2022</t>
  </si>
  <si>
    <t>Proceeds of the Certificates are expected to be used for the purpose of (i) designing, engineering, developing, constructing, improving and repairing, extending and expanding streets, thoroughfares and bridges, including streetscaping, related storm drainage improvements, signalization and other traffic controls, sidewalks, street lights and the acquisition of any right of way therefor; (ii) designing, developing, constructing, and improving Town water and sewer system improvements and facilities; and (vi) professional services incurred in connection with items (i) and (ii), and to pay the costs incurred in connection with the issuance of the Certificates.</t>
  </si>
  <si>
    <t>Proceeds from the sale of the Bonds will be used for the purpose of (i) designing, developing, constructing and improving Quorum Drive from the DART Rail line to Dallas North Tollway and Montfort Drive from Beltline Road to the Addison city limits, including sidewalks, bridges, landscaping, streetlighting, right-of-way protection and related storm drainage improvements; and acquiring rights-of-way in connection therewith and (ii) paying the costs of issuing the Bonds.</t>
  </si>
  <si>
    <t xml:space="preserve">Comb Tax and Revenue CO, Series 2023 </t>
  </si>
  <si>
    <t>Proceeds of the Certificates are expected to be used for the purpose of (i) designing, engineering, developing, constructing, improving and repairing, extending and expanding streets, thoroughfares and bridges, including streetscaping, related storm drainage improvements, signalization and other traffic controls, sidewalks, street lights and the acquisition of any right of way therefor, including roadway improvements at the City’s airport; (ii) professional services incurred in connection with item (ii) and to pay the costs incurred in connection with the issuance of the Certificates.</t>
  </si>
  <si>
    <t>NCTCOG 2024 Estimate</t>
  </si>
  <si>
    <t>GO Bonds, Series 2023</t>
  </si>
  <si>
    <t>Comb Tax and Revenue CO, Series 2014</t>
  </si>
  <si>
    <t>Comb Tax and Revenue CO, Series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</si>
</sst>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5" fillId="0" borderId="1" xfId="1" applyBorder="1" applyAlignment="1" applyProtection="1">
      <alignment horizontal="left"/>
      <protection locked="0"/>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nguyen@addisontx.gov" TargetMode="External"/><Relationship Id="rId1" Type="http://schemas.openxmlformats.org/officeDocument/2006/relationships/hyperlink" Target="mailto:bnguyen@addisontx.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activeCell="A3" sqref="A3"/>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1" sqref="B21"/>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7" customFormat="1" ht="21.6" customHeight="1" x14ac:dyDescent="0.25">
      <c r="A1" s="67" t="s">
        <v>236</v>
      </c>
    </row>
    <row r="2" spans="1:2" s="61" customFormat="1" ht="21" customHeight="1" x14ac:dyDescent="0.25">
      <c r="A2" s="61" t="s">
        <v>277</v>
      </c>
    </row>
    <row r="3" spans="1:2" s="66" customFormat="1" ht="31.9" customHeight="1" x14ac:dyDescent="0.25">
      <c r="A3" s="64" t="s">
        <v>0</v>
      </c>
      <c r="B3" s="65"/>
    </row>
    <row r="4" spans="1:2" x14ac:dyDescent="0.25">
      <c r="A4" s="32" t="s">
        <v>237</v>
      </c>
      <c r="B4" s="37" t="s">
        <v>300</v>
      </c>
    </row>
    <row r="5" spans="1:2" x14ac:dyDescent="0.25">
      <c r="A5" s="32" t="s">
        <v>238</v>
      </c>
      <c r="B5" s="37" t="s">
        <v>15</v>
      </c>
    </row>
    <row r="6" spans="1:2" x14ac:dyDescent="0.25">
      <c r="A6" s="9" t="s">
        <v>22</v>
      </c>
      <c r="B6" s="38"/>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39" t="s">
        <v>301</v>
      </c>
    </row>
    <row r="11" spans="1:2" x14ac:dyDescent="0.25">
      <c r="A11" s="9" t="s">
        <v>240</v>
      </c>
      <c r="B11" s="40" t="s">
        <v>302</v>
      </c>
    </row>
    <row r="12" spans="1:2" x14ac:dyDescent="0.25">
      <c r="A12" s="9" t="s">
        <v>214</v>
      </c>
      <c r="B12" s="60" t="s">
        <v>303</v>
      </c>
    </row>
    <row r="13" spans="1:2" x14ac:dyDescent="0.25">
      <c r="A13" s="32" t="s">
        <v>241</v>
      </c>
      <c r="B13" s="37" t="s">
        <v>12</v>
      </c>
    </row>
    <row r="14" spans="1:2" s="66" customFormat="1" ht="31.9" customHeight="1" x14ac:dyDescent="0.25">
      <c r="A14" s="64" t="s">
        <v>3</v>
      </c>
      <c r="B14" s="65"/>
    </row>
    <row r="15" spans="1:2" x14ac:dyDescent="0.25">
      <c r="A15" s="12" t="s">
        <v>242</v>
      </c>
      <c r="B15" s="37" t="s">
        <v>304</v>
      </c>
    </row>
    <row r="16" spans="1:2" x14ac:dyDescent="0.25">
      <c r="A16" s="12" t="s">
        <v>243</v>
      </c>
      <c r="B16" s="37" t="s">
        <v>305</v>
      </c>
    </row>
    <row r="17" spans="1:2" x14ac:dyDescent="0.25">
      <c r="A17" s="12" t="s">
        <v>244</v>
      </c>
      <c r="B17" s="40" t="s">
        <v>302</v>
      </c>
    </row>
    <row r="18" spans="1:2" x14ac:dyDescent="0.25">
      <c r="A18" s="12" t="s">
        <v>4</v>
      </c>
      <c r="B18" s="60" t="s">
        <v>303</v>
      </c>
    </row>
    <row r="19" spans="1:2" x14ac:dyDescent="0.25">
      <c r="A19" s="12" t="s">
        <v>245</v>
      </c>
      <c r="B19" s="37" t="s">
        <v>306</v>
      </c>
    </row>
    <row r="20" spans="1:2" x14ac:dyDescent="0.25">
      <c r="A20" s="12" t="s">
        <v>5</v>
      </c>
      <c r="B20" s="37"/>
    </row>
    <row r="21" spans="1:2" x14ac:dyDescent="0.25">
      <c r="A21" s="12" t="s">
        <v>246</v>
      </c>
      <c r="B21" s="37" t="s">
        <v>307</v>
      </c>
    </row>
    <row r="22" spans="1:2" x14ac:dyDescent="0.25">
      <c r="A22" s="12" t="s">
        <v>247</v>
      </c>
      <c r="B22" s="41">
        <v>75254</v>
      </c>
    </row>
    <row r="23" spans="1:2" x14ac:dyDescent="0.25">
      <c r="A23" s="12" t="s">
        <v>248</v>
      </c>
      <c r="B23" s="37" t="s">
        <v>307</v>
      </c>
    </row>
    <row r="24" spans="1:2" x14ac:dyDescent="0.25">
      <c r="A24" s="12" t="s">
        <v>278</v>
      </c>
      <c r="B24" s="37" t="s">
        <v>13</v>
      </c>
    </row>
    <row r="25" spans="1:2" x14ac:dyDescent="0.25">
      <c r="A25" s="12" t="s">
        <v>6</v>
      </c>
      <c r="B25" s="37" t="s">
        <v>308</v>
      </c>
    </row>
    <row r="26" spans="1:2" x14ac:dyDescent="0.25">
      <c r="A26" s="12" t="s">
        <v>7</v>
      </c>
      <c r="B26" s="37"/>
    </row>
    <row r="27" spans="1:2" x14ac:dyDescent="0.25">
      <c r="A27" s="12" t="s">
        <v>8</v>
      </c>
      <c r="B27" s="37" t="s">
        <v>309</v>
      </c>
    </row>
    <row r="28" spans="1:2" x14ac:dyDescent="0.25">
      <c r="A28" s="12" t="s">
        <v>9</v>
      </c>
      <c r="B28" s="37">
        <v>75001</v>
      </c>
    </row>
    <row r="29" spans="1:2" x14ac:dyDescent="0.25">
      <c r="A29" s="12" t="s">
        <v>10</v>
      </c>
      <c r="B29" s="37" t="s">
        <v>307</v>
      </c>
    </row>
    <row r="30" spans="1:2" s="62" customFormat="1" ht="15" x14ac:dyDescent="0.25">
      <c r="A30" s="62" t="s">
        <v>280</v>
      </c>
    </row>
    <row r="31" spans="1:2" s="63" customFormat="1" x14ac:dyDescent="0.25">
      <c r="A31" s="63" t="s">
        <v>90</v>
      </c>
    </row>
  </sheetData>
  <mergeCells count="6">
    <mergeCell ref="A2:XFD2"/>
    <mergeCell ref="A30:XFD30"/>
    <mergeCell ref="A31:XFD31"/>
    <mergeCell ref="A3:XFD3"/>
    <mergeCell ref="A1:XFD1"/>
    <mergeCell ref="A14:XFD14"/>
  </mergeCells>
  <conditionalFormatting sqref="B6">
    <cfRule type="expression" dxfId="8" priority="4">
      <formula>$B$5="Other"</formula>
    </cfRule>
    <cfRule type="expression" dxfId="7" priority="5">
      <formula>$B$5="(select)"</formula>
    </cfRule>
  </conditionalFormatting>
  <conditionalFormatting sqref="B9">
    <cfRule type="expression" dxfId="6" priority="2">
      <formula>$B$8=""</formula>
    </cfRule>
    <cfRule type="cellIs" dxfId="5" priority="3" operator="greaterThan">
      <formula>TODAY()</formula>
    </cfRule>
  </conditionalFormatting>
  <conditionalFormatting sqref="B25:B29">
    <cfRule type="expression" dxfId="4" priority="1">
      <formula>$B$25="Yes"</formula>
    </cfRule>
  </conditionalFormatting>
  <dataValidations xWindow="355" yWindow="483" count="3">
    <dataValidation allowBlank="1" showInputMessage="1" showErrorMessage="1" prompt="if selected other in the above field, enter subdivision type here" sqref="B6" xr:uid="{5A3ABF39-A4E6-461A-B93D-E7FF6F9084E5}"/>
    <dataValidation allowBlank="1" showInputMessage="1" showErrorMessage="1" prompt="This valu is auto generated" sqref="A9" xr:uid="{A6B51083-9388-4DAB-A169-1191CB9241DC}"/>
    <dataValidation allowBlank="1" showInputMessage="1" showErrorMessage="1" prompt="Please enter the following information. " sqref="A14:XFD14" xr:uid="{572A1EC6-7B47-4E97-8319-0A0264627650}"/>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2" r:id="rId1" xr:uid="{C0FC0C3F-441A-4B38-B15C-165EE6EC9B29}"/>
    <hyperlink ref="B18" r:id="rId2" xr:uid="{BB4632EA-1000-4866-AD26-20C4C554BF7E}"/>
  </hyperlinks>
  <pageMargins left="0.7" right="0.7" top="0.75" bottom="0.75" header="0.3" footer="0.3"/>
  <pageSetup orientation="portrait" r:id="rId3"/>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prompt="please select from dropdown menu, press alt + down arrow to expand" xr:uid="{00000000-0002-0000-0100-000000000000}">
          <x14:formula1>
            <xm:f>Hide!$A$1:$A$3</xm:f>
          </x14:formula1>
          <xm:sqref>B24</xm:sqref>
        </x14:dataValidation>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4"/>
  <sheetViews>
    <sheetView tabSelected="1" topLeftCell="A16" zoomScale="85" zoomScaleNormal="85" workbookViewId="0">
      <selection activeCell="B18" sqref="B18"/>
    </sheetView>
  </sheetViews>
  <sheetFormatPr defaultColWidth="0" defaultRowHeight="15.75" zeroHeight="1" x14ac:dyDescent="0.25"/>
  <cols>
    <col min="1" max="1" width="43.28515625" style="1" bestFit="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128"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69" customFormat="1" ht="21.6" customHeight="1" x14ac:dyDescent="0.25">
      <c r="A1" s="69" t="s">
        <v>236</v>
      </c>
    </row>
    <row r="2" spans="1:19" s="72" customFormat="1" ht="21.6" customHeight="1" x14ac:dyDescent="0.25">
      <c r="A2" s="70" t="s">
        <v>35</v>
      </c>
      <c r="B2" s="71"/>
      <c r="C2" s="71"/>
      <c r="D2" s="71"/>
      <c r="E2" s="71"/>
      <c r="F2" s="71"/>
      <c r="G2" s="71"/>
      <c r="H2" s="71"/>
      <c r="I2" s="71"/>
      <c r="J2" s="71"/>
      <c r="K2" s="71"/>
      <c r="L2" s="71"/>
      <c r="M2" s="71"/>
      <c r="N2" s="71"/>
      <c r="O2" s="71"/>
      <c r="P2" s="71"/>
      <c r="Q2" s="71"/>
      <c r="R2" s="71"/>
      <c r="S2" s="71"/>
    </row>
    <row r="3" spans="1:19" s="73" customFormat="1" x14ac:dyDescent="0.25">
      <c r="A3" s="9" t="s">
        <v>1</v>
      </c>
      <c r="B3" s="34" t="str">
        <f>IF('1 - Contact Information'!B4="","",'1 - Contact Information'!B4)</f>
        <v>Town of Addison</v>
      </c>
      <c r="C3" s="77"/>
    </row>
    <row r="4" spans="1:19" s="79" customFormat="1" x14ac:dyDescent="0.25">
      <c r="A4" s="9" t="s">
        <v>2</v>
      </c>
      <c r="B4" s="35">
        <f>IF('1 - Contact Information'!B7="","",'1 - Contact Information'!B7)</f>
        <v>2024</v>
      </c>
      <c r="C4" s="78"/>
    </row>
    <row r="5" spans="1:19" s="73" customFormat="1" ht="30.6" customHeight="1" x14ac:dyDescent="0.25">
      <c r="A5" s="73" t="s">
        <v>274</v>
      </c>
    </row>
    <row r="6" spans="1:19" s="73" customFormat="1" x14ac:dyDescent="0.25">
      <c r="A6" s="74" t="s">
        <v>291</v>
      </c>
      <c r="B6" s="74"/>
      <c r="C6" s="74"/>
      <c r="D6" s="74"/>
      <c r="E6" s="74"/>
      <c r="F6" s="74"/>
      <c r="G6" s="74"/>
      <c r="H6" s="74"/>
      <c r="I6" s="74"/>
      <c r="J6" s="74"/>
      <c r="K6" s="74"/>
      <c r="L6" s="74"/>
      <c r="M6" s="74"/>
      <c r="N6" s="74"/>
      <c r="O6" s="74"/>
      <c r="P6" s="74"/>
      <c r="Q6" s="74"/>
      <c r="R6" s="74"/>
      <c r="S6" s="74"/>
    </row>
    <row r="7" spans="1:19" s="75" customFormat="1" ht="36" customHeight="1" x14ac:dyDescent="0.25">
      <c r="A7" s="75" t="s">
        <v>268</v>
      </c>
      <c r="B7" s="76"/>
      <c r="C7" s="76"/>
      <c r="D7" s="76"/>
      <c r="E7" s="76"/>
      <c r="F7" s="76"/>
      <c r="G7" s="76"/>
      <c r="H7" s="76"/>
      <c r="I7" s="76"/>
      <c r="J7" s="76"/>
      <c r="K7" s="76"/>
      <c r="L7" s="76"/>
      <c r="M7" s="76"/>
      <c r="N7" s="76"/>
      <c r="O7" s="76"/>
      <c r="P7" s="76"/>
      <c r="Q7" s="76"/>
      <c r="R7" s="76"/>
      <c r="S7" s="76"/>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ht="94.5" x14ac:dyDescent="0.25">
      <c r="A9" s="42" t="s">
        <v>310</v>
      </c>
      <c r="B9" s="43"/>
      <c r="C9" s="44">
        <v>12000000</v>
      </c>
      <c r="D9" s="44">
        <v>7525000</v>
      </c>
      <c r="E9" s="45">
        <v>8945275.0299999993</v>
      </c>
      <c r="F9" s="46">
        <v>48990</v>
      </c>
      <c r="G9" s="43" t="s">
        <v>12</v>
      </c>
      <c r="H9" s="45">
        <v>12000000</v>
      </c>
      <c r="I9" s="45">
        <f t="shared" ref="I9:I14" si="0">H9-J9</f>
        <v>12000000</v>
      </c>
      <c r="J9" s="45">
        <v>0</v>
      </c>
      <c r="K9" s="43" t="s">
        <v>311</v>
      </c>
      <c r="L9" s="43" t="s">
        <v>12</v>
      </c>
      <c r="M9" s="42" t="s">
        <v>41</v>
      </c>
      <c r="N9" s="42" t="s">
        <v>40</v>
      </c>
      <c r="O9" s="43" t="s">
        <v>11</v>
      </c>
      <c r="P9" s="43" t="s">
        <v>11</v>
      </c>
      <c r="Q9" s="43"/>
      <c r="R9" s="42"/>
      <c r="S9" s="42"/>
    </row>
    <row r="10" spans="1:19" s="3" customFormat="1" ht="31.5" x14ac:dyDescent="0.25">
      <c r="A10" s="42" t="s">
        <v>312</v>
      </c>
      <c r="B10" s="42"/>
      <c r="C10" s="44">
        <v>23560000</v>
      </c>
      <c r="D10" s="44">
        <v>15170000</v>
      </c>
      <c r="E10" s="45">
        <v>18589175</v>
      </c>
      <c r="F10" s="46">
        <v>48625</v>
      </c>
      <c r="G10" s="43" t="s">
        <v>12</v>
      </c>
      <c r="H10" s="45">
        <v>28867546.100000001</v>
      </c>
      <c r="I10" s="45">
        <f t="shared" si="0"/>
        <v>28867546.100000001</v>
      </c>
      <c r="J10" s="45">
        <v>0</v>
      </c>
      <c r="K10" s="43" t="s">
        <v>313</v>
      </c>
      <c r="L10" s="43" t="s">
        <v>12</v>
      </c>
      <c r="M10" s="42" t="s">
        <v>41</v>
      </c>
      <c r="N10" s="42" t="s">
        <v>40</v>
      </c>
      <c r="O10" s="43" t="s">
        <v>11</v>
      </c>
      <c r="P10" s="43" t="s">
        <v>11</v>
      </c>
      <c r="Q10" s="43"/>
      <c r="R10" s="42"/>
      <c r="S10" s="42"/>
    </row>
    <row r="11" spans="1:19" s="3" customFormat="1" ht="126" x14ac:dyDescent="0.25">
      <c r="A11" s="42" t="s">
        <v>314</v>
      </c>
      <c r="B11" s="42"/>
      <c r="C11" s="44">
        <v>13635000</v>
      </c>
      <c r="D11" s="44">
        <v>11495000</v>
      </c>
      <c r="E11" s="45">
        <v>13827750</v>
      </c>
      <c r="F11" s="46">
        <v>51181</v>
      </c>
      <c r="G11" s="43" t="s">
        <v>12</v>
      </c>
      <c r="H11" s="45">
        <v>15135000</v>
      </c>
      <c r="I11" s="45">
        <f t="shared" si="0"/>
        <v>3891508.8200000003</v>
      </c>
      <c r="J11" s="45">
        <v>11243491.18</v>
      </c>
      <c r="K11" s="43" t="s">
        <v>315</v>
      </c>
      <c r="L11" s="43" t="s">
        <v>12</v>
      </c>
      <c r="M11" s="42" t="s">
        <v>39</v>
      </c>
      <c r="N11" s="42" t="s">
        <v>40</v>
      </c>
      <c r="O11" s="43" t="s">
        <v>11</v>
      </c>
      <c r="P11" s="43" t="s">
        <v>11</v>
      </c>
      <c r="Q11" s="43"/>
      <c r="R11" s="42"/>
      <c r="S11" s="42"/>
    </row>
    <row r="12" spans="1:19" s="3" customFormat="1" ht="47.25" x14ac:dyDescent="0.25">
      <c r="A12" s="42" t="s">
        <v>316</v>
      </c>
      <c r="B12" s="42"/>
      <c r="C12" s="44">
        <v>13205000</v>
      </c>
      <c r="D12" s="44">
        <v>10265000</v>
      </c>
      <c r="E12" s="45">
        <v>10774660</v>
      </c>
      <c r="F12" s="46">
        <v>48259</v>
      </c>
      <c r="G12" s="43" t="s">
        <v>12</v>
      </c>
      <c r="H12" s="45">
        <v>13202199.18</v>
      </c>
      <c r="I12" s="45">
        <f t="shared" si="0"/>
        <v>13202199.18</v>
      </c>
      <c r="J12" s="45">
        <v>0</v>
      </c>
      <c r="K12" s="43" t="s">
        <v>317</v>
      </c>
      <c r="L12" s="43" t="s">
        <v>12</v>
      </c>
      <c r="M12" s="42" t="s">
        <v>39</v>
      </c>
      <c r="N12" s="42" t="s">
        <v>40</v>
      </c>
      <c r="O12" s="43" t="s">
        <v>11</v>
      </c>
      <c r="P12" s="43" t="s">
        <v>11</v>
      </c>
      <c r="Q12" s="43"/>
      <c r="R12" s="42"/>
      <c r="S12" s="42"/>
    </row>
    <row r="13" spans="1:19" s="3" customFormat="1" ht="141.75" x14ac:dyDescent="0.25">
      <c r="A13" s="42" t="s">
        <v>318</v>
      </c>
      <c r="B13" s="42"/>
      <c r="C13" s="44">
        <v>14850000</v>
      </c>
      <c r="D13" s="44">
        <v>13245000</v>
      </c>
      <c r="E13" s="45">
        <v>16340222.029999999</v>
      </c>
      <c r="F13" s="46">
        <v>51547</v>
      </c>
      <c r="G13" s="43" t="s">
        <v>12</v>
      </c>
      <c r="H13" s="45">
        <v>16095000</v>
      </c>
      <c r="I13" s="45">
        <f t="shared" si="0"/>
        <v>15657399.43</v>
      </c>
      <c r="J13" s="45">
        <v>437600.57</v>
      </c>
      <c r="K13" s="43" t="s">
        <v>319</v>
      </c>
      <c r="L13" s="43" t="s">
        <v>12</v>
      </c>
      <c r="M13" s="42" t="s">
        <v>39</v>
      </c>
      <c r="N13" s="42" t="s">
        <v>40</v>
      </c>
      <c r="O13" s="43" t="s">
        <v>11</v>
      </c>
      <c r="P13" s="43" t="s">
        <v>11</v>
      </c>
      <c r="Q13" s="43"/>
      <c r="R13" s="42"/>
      <c r="S13" s="42"/>
    </row>
    <row r="14" spans="1:19" s="3" customFormat="1" ht="63" x14ac:dyDescent="0.25">
      <c r="A14" s="42" t="s">
        <v>320</v>
      </c>
      <c r="B14" s="42"/>
      <c r="C14" s="44">
        <v>10960000</v>
      </c>
      <c r="D14" s="44">
        <v>9560000</v>
      </c>
      <c r="E14" s="45">
        <v>10230005</v>
      </c>
      <c r="F14" s="46">
        <v>48625</v>
      </c>
      <c r="G14" s="43" t="s">
        <v>12</v>
      </c>
      <c r="H14" s="45">
        <v>10944847.689999999</v>
      </c>
      <c r="I14" s="45">
        <f t="shared" si="0"/>
        <v>10944847.689999999</v>
      </c>
      <c r="J14" s="45">
        <v>0</v>
      </c>
      <c r="K14" s="43" t="s">
        <v>321</v>
      </c>
      <c r="L14" s="43" t="s">
        <v>12</v>
      </c>
      <c r="M14" s="42" t="s">
        <v>39</v>
      </c>
      <c r="N14" s="42" t="s">
        <v>40</v>
      </c>
      <c r="O14" s="43" t="s">
        <v>11</v>
      </c>
      <c r="P14" s="43" t="s">
        <v>11</v>
      </c>
      <c r="Q14" s="43"/>
      <c r="R14" s="42"/>
      <c r="S14" s="42"/>
    </row>
    <row r="15" spans="1:19" s="3" customFormat="1" ht="47.25" x14ac:dyDescent="0.25">
      <c r="A15" s="42" t="s">
        <v>326</v>
      </c>
      <c r="B15" s="42"/>
      <c r="C15" s="44">
        <v>8670000</v>
      </c>
      <c r="D15" s="44">
        <v>7185000</v>
      </c>
      <c r="E15" s="45">
        <v>8542600</v>
      </c>
      <c r="F15" s="46">
        <v>50086</v>
      </c>
      <c r="G15" s="43" t="s">
        <v>12</v>
      </c>
      <c r="H15" s="45">
        <v>9591145</v>
      </c>
      <c r="I15" s="45">
        <f>H15-J15</f>
        <v>9591145</v>
      </c>
      <c r="J15" s="45">
        <v>0</v>
      </c>
      <c r="K15" s="43" t="s">
        <v>327</v>
      </c>
      <c r="L15" s="43" t="s">
        <v>12</v>
      </c>
      <c r="M15" s="42" t="s">
        <v>39</v>
      </c>
      <c r="N15" s="42" t="s">
        <v>40</v>
      </c>
      <c r="O15" s="43" t="s">
        <v>11</v>
      </c>
      <c r="P15" s="43" t="s">
        <v>11</v>
      </c>
      <c r="Q15" s="43"/>
      <c r="R15" s="42"/>
      <c r="S15" s="42"/>
    </row>
    <row r="16" spans="1:19" s="3" customFormat="1" ht="141.75" x14ac:dyDescent="0.25">
      <c r="A16" s="42" t="s">
        <v>328</v>
      </c>
      <c r="B16" s="42"/>
      <c r="C16" s="44">
        <v>10140000</v>
      </c>
      <c r="D16" s="44">
        <v>9425000</v>
      </c>
      <c r="E16" s="45">
        <v>13091640.779999999</v>
      </c>
      <c r="F16" s="46">
        <v>51912</v>
      </c>
      <c r="G16" s="43" t="s">
        <v>12</v>
      </c>
      <c r="H16" s="45">
        <v>10518000</v>
      </c>
      <c r="I16" s="45">
        <f t="shared" ref="I16:I21" si="1">H16-J16</f>
        <v>4789880.62</v>
      </c>
      <c r="J16" s="45">
        <v>5728119.3799999999</v>
      </c>
      <c r="K16" s="43" t="s">
        <v>329</v>
      </c>
      <c r="L16" s="43" t="s">
        <v>12</v>
      </c>
      <c r="M16" s="42" t="s">
        <v>39</v>
      </c>
      <c r="N16" s="42" t="s">
        <v>40</v>
      </c>
      <c r="O16" s="43" t="s">
        <v>11</v>
      </c>
      <c r="P16" s="43" t="s">
        <v>11</v>
      </c>
      <c r="Q16" s="43"/>
      <c r="R16" s="42"/>
      <c r="S16" s="42"/>
    </row>
    <row r="17" spans="1:19" s="3" customFormat="1" ht="63" x14ac:dyDescent="0.25">
      <c r="A17" s="42" t="s">
        <v>336</v>
      </c>
      <c r="B17" s="42"/>
      <c r="C17" s="44">
        <v>4865000</v>
      </c>
      <c r="D17" s="44">
        <v>4705000</v>
      </c>
      <c r="E17" s="45">
        <v>6851775</v>
      </c>
      <c r="F17" s="46">
        <v>52277</v>
      </c>
      <c r="G17" s="43" t="s">
        <v>12</v>
      </c>
      <c r="H17" s="45">
        <v>5000000</v>
      </c>
      <c r="I17" s="45">
        <f t="shared" ref="I17" si="2">H17-J17</f>
        <v>1244246.7200000002</v>
      </c>
      <c r="J17" s="45">
        <v>3755753.28</v>
      </c>
      <c r="K17" s="43" t="s">
        <v>332</v>
      </c>
      <c r="L17" s="43" t="s">
        <v>12</v>
      </c>
      <c r="M17" s="42" t="s">
        <v>39</v>
      </c>
      <c r="N17" s="42" t="s">
        <v>40</v>
      </c>
      <c r="O17" s="43" t="s">
        <v>11</v>
      </c>
      <c r="P17" s="43" t="s">
        <v>11</v>
      </c>
      <c r="Q17" s="43"/>
      <c r="R17" s="42"/>
      <c r="S17" s="42"/>
    </row>
    <row r="18" spans="1:19" s="3" customFormat="1" ht="47.25" x14ac:dyDescent="0.25">
      <c r="A18" s="42" t="s">
        <v>337</v>
      </c>
      <c r="B18" s="42"/>
      <c r="C18" s="44">
        <v>7565000</v>
      </c>
      <c r="D18" s="44">
        <v>4615000</v>
      </c>
      <c r="E18" s="45">
        <v>5532206.29</v>
      </c>
      <c r="F18" s="46">
        <v>48990</v>
      </c>
      <c r="G18" s="43" t="s">
        <v>12</v>
      </c>
      <c r="H18" s="45">
        <v>7565000</v>
      </c>
      <c r="I18" s="45">
        <f t="shared" si="1"/>
        <v>7565000</v>
      </c>
      <c r="J18" s="45">
        <v>0</v>
      </c>
      <c r="K18" s="43" t="s">
        <v>324</v>
      </c>
      <c r="L18" s="43" t="s">
        <v>12</v>
      </c>
      <c r="M18" s="42" t="s">
        <v>41</v>
      </c>
      <c r="N18" s="42" t="s">
        <v>40</v>
      </c>
      <c r="O18" s="43" t="s">
        <v>11</v>
      </c>
      <c r="P18" s="43" t="s">
        <v>11</v>
      </c>
      <c r="Q18" s="43"/>
      <c r="R18" s="42"/>
      <c r="S18" s="42"/>
    </row>
    <row r="19" spans="1:19" s="3" customFormat="1" ht="78.75" x14ac:dyDescent="0.25">
      <c r="A19" s="42" t="s">
        <v>338</v>
      </c>
      <c r="B19" s="42"/>
      <c r="C19" s="44">
        <v>13115000</v>
      </c>
      <c r="D19" s="44">
        <v>10900000</v>
      </c>
      <c r="E19" s="45">
        <v>14172975.01</v>
      </c>
      <c r="F19" s="46">
        <v>50816</v>
      </c>
      <c r="G19" s="43" t="s">
        <v>12</v>
      </c>
      <c r="H19" s="45">
        <v>13500000</v>
      </c>
      <c r="I19" s="45">
        <f t="shared" si="1"/>
        <v>12508505.26</v>
      </c>
      <c r="J19" s="45">
        <v>991494.74</v>
      </c>
      <c r="K19" s="43" t="s">
        <v>325</v>
      </c>
      <c r="L19" s="43" t="s">
        <v>12</v>
      </c>
      <c r="M19" s="42" t="s">
        <v>39</v>
      </c>
      <c r="N19" s="42" t="s">
        <v>40</v>
      </c>
      <c r="O19" s="43" t="s">
        <v>11</v>
      </c>
      <c r="P19" s="43" t="s">
        <v>11</v>
      </c>
      <c r="Q19" s="43"/>
      <c r="R19" s="42"/>
      <c r="S19" s="42"/>
    </row>
    <row r="20" spans="1:19" s="3" customFormat="1" ht="94.5" x14ac:dyDescent="0.25">
      <c r="A20" s="42" t="s">
        <v>322</v>
      </c>
      <c r="B20" s="42"/>
      <c r="C20" s="44">
        <v>16900000</v>
      </c>
      <c r="D20" s="44">
        <v>13615000</v>
      </c>
      <c r="E20" s="45">
        <v>16923175</v>
      </c>
      <c r="F20" s="46">
        <v>50816</v>
      </c>
      <c r="G20" s="43" t="s">
        <v>12</v>
      </c>
      <c r="H20" s="45">
        <v>18000000</v>
      </c>
      <c r="I20" s="45">
        <f t="shared" si="1"/>
        <v>17179878.010000002</v>
      </c>
      <c r="J20" s="45">
        <v>820121.99</v>
      </c>
      <c r="K20" s="43" t="s">
        <v>323</v>
      </c>
      <c r="L20" s="43" t="s">
        <v>12</v>
      </c>
      <c r="M20" s="42" t="s">
        <v>39</v>
      </c>
      <c r="N20" s="42" t="s">
        <v>40</v>
      </c>
      <c r="O20" s="43" t="s">
        <v>11</v>
      </c>
      <c r="P20" s="43" t="s">
        <v>11</v>
      </c>
      <c r="Q20" s="43"/>
      <c r="R20" s="42"/>
      <c r="S20" s="42"/>
    </row>
    <row r="21" spans="1:19" s="3" customFormat="1" ht="78.75" x14ac:dyDescent="0.25">
      <c r="A21" s="42" t="s">
        <v>330</v>
      </c>
      <c r="B21" s="42"/>
      <c r="C21" s="44">
        <v>12495000</v>
      </c>
      <c r="D21" s="44">
        <v>11655000</v>
      </c>
      <c r="E21" s="45">
        <v>16183328.24</v>
      </c>
      <c r="F21" s="46">
        <v>51912</v>
      </c>
      <c r="G21" s="43" t="s">
        <v>12</v>
      </c>
      <c r="H21" s="45">
        <v>13000000</v>
      </c>
      <c r="I21" s="45">
        <f t="shared" si="1"/>
        <v>4523523.34</v>
      </c>
      <c r="J21" s="45">
        <v>8476476.6600000001</v>
      </c>
      <c r="K21" s="43" t="s">
        <v>331</v>
      </c>
      <c r="L21" s="43" t="s">
        <v>12</v>
      </c>
      <c r="M21" s="42" t="s">
        <v>39</v>
      </c>
      <c r="N21" s="42" t="s">
        <v>40</v>
      </c>
      <c r="O21" s="43" t="s">
        <v>11</v>
      </c>
      <c r="P21" s="43" t="s">
        <v>11</v>
      </c>
      <c r="Q21" s="43"/>
      <c r="R21" s="42"/>
      <c r="S21" s="42"/>
    </row>
    <row r="22" spans="1:19" s="3" customFormat="1" ht="78.75" x14ac:dyDescent="0.25">
      <c r="A22" s="42" t="s">
        <v>333</v>
      </c>
      <c r="B22" s="42"/>
      <c r="C22" s="44">
        <v>4355000</v>
      </c>
      <c r="D22" s="44">
        <v>4210000</v>
      </c>
      <c r="E22" s="45">
        <v>6156175</v>
      </c>
      <c r="F22" s="46">
        <v>52277</v>
      </c>
      <c r="G22" s="43" t="s">
        <v>12</v>
      </c>
      <c r="H22" s="45">
        <v>4500000</v>
      </c>
      <c r="I22" s="45">
        <f t="shared" ref="I22" si="3">H22-J22</f>
        <v>-13010.370000000112</v>
      </c>
      <c r="J22" s="45">
        <v>4513010.37</v>
      </c>
      <c r="K22" s="43" t="s">
        <v>334</v>
      </c>
      <c r="L22" s="43" t="s">
        <v>12</v>
      </c>
      <c r="M22" s="42" t="s">
        <v>39</v>
      </c>
      <c r="N22" s="42" t="s">
        <v>40</v>
      </c>
      <c r="O22" s="43" t="s">
        <v>11</v>
      </c>
      <c r="P22" s="43" t="s">
        <v>11</v>
      </c>
      <c r="Q22" s="43"/>
      <c r="R22" s="42"/>
      <c r="S22" s="42"/>
    </row>
    <row r="23" spans="1:19" s="3" customFormat="1" x14ac:dyDescent="0.25">
      <c r="A23" s="42"/>
      <c r="B23" s="42"/>
      <c r="C23" s="44">
        <v>0</v>
      </c>
      <c r="D23" s="44">
        <v>0</v>
      </c>
      <c r="E23" s="45">
        <v>0</v>
      </c>
      <c r="F23" s="46"/>
      <c r="G23" s="43"/>
      <c r="H23" s="45">
        <v>0</v>
      </c>
      <c r="I23" s="45">
        <v>0</v>
      </c>
      <c r="J23" s="45">
        <v>0</v>
      </c>
      <c r="K23" s="43"/>
      <c r="L23" s="43"/>
      <c r="M23" s="42"/>
      <c r="N23" s="42"/>
      <c r="O23" s="43"/>
      <c r="P23" s="43"/>
      <c r="Q23" s="43"/>
      <c r="R23" s="42"/>
      <c r="S23" s="42"/>
    </row>
    <row r="24" spans="1:19" s="3" customFormat="1" x14ac:dyDescent="0.25">
      <c r="A24" s="42"/>
      <c r="B24" s="42"/>
      <c r="C24" s="44">
        <v>0</v>
      </c>
      <c r="D24" s="44">
        <v>0</v>
      </c>
      <c r="E24" s="45">
        <v>0</v>
      </c>
      <c r="F24" s="46"/>
      <c r="G24" s="43"/>
      <c r="H24" s="45">
        <v>0</v>
      </c>
      <c r="I24" s="45">
        <v>0</v>
      </c>
      <c r="J24" s="45">
        <v>0</v>
      </c>
      <c r="K24" s="43"/>
      <c r="L24" s="43"/>
      <c r="M24" s="42"/>
      <c r="N24" s="42"/>
      <c r="O24" s="43"/>
      <c r="P24" s="43"/>
      <c r="Q24" s="43"/>
      <c r="R24" s="42"/>
      <c r="S24" s="42"/>
    </row>
    <row r="25" spans="1:19" s="3" customFormat="1" x14ac:dyDescent="0.25">
      <c r="A25" s="42"/>
      <c r="B25" s="42"/>
      <c r="C25" s="44">
        <v>0</v>
      </c>
      <c r="D25" s="44">
        <v>0</v>
      </c>
      <c r="E25" s="45">
        <v>0</v>
      </c>
      <c r="F25" s="46"/>
      <c r="G25" s="43"/>
      <c r="H25" s="45">
        <v>0</v>
      </c>
      <c r="I25" s="45">
        <v>0</v>
      </c>
      <c r="J25" s="45">
        <v>0</v>
      </c>
      <c r="K25" s="43"/>
      <c r="L25" s="43"/>
      <c r="M25" s="42"/>
      <c r="N25" s="42"/>
      <c r="O25" s="43"/>
      <c r="P25" s="43"/>
      <c r="Q25" s="43"/>
      <c r="R25" s="42"/>
      <c r="S25" s="42"/>
    </row>
    <row r="26" spans="1:19" s="3" customFormat="1" x14ac:dyDescent="0.25">
      <c r="A26" s="42"/>
      <c r="B26" s="42"/>
      <c r="C26" s="44">
        <v>0</v>
      </c>
      <c r="D26" s="44">
        <v>0</v>
      </c>
      <c r="E26" s="45">
        <v>0</v>
      </c>
      <c r="F26" s="46"/>
      <c r="G26" s="43"/>
      <c r="H26" s="45">
        <v>0</v>
      </c>
      <c r="I26" s="45">
        <v>0</v>
      </c>
      <c r="J26" s="45">
        <v>0</v>
      </c>
      <c r="K26" s="43"/>
      <c r="L26" s="43"/>
      <c r="M26" s="42"/>
      <c r="N26" s="42"/>
      <c r="O26" s="43"/>
      <c r="P26" s="43"/>
      <c r="Q26" s="43"/>
      <c r="R26" s="42"/>
      <c r="S26" s="42"/>
    </row>
    <row r="27" spans="1:19" s="3" customFormat="1" x14ac:dyDescent="0.25">
      <c r="A27" s="42"/>
      <c r="B27" s="42"/>
      <c r="C27" s="44">
        <v>0</v>
      </c>
      <c r="D27" s="44">
        <v>0</v>
      </c>
      <c r="E27" s="45">
        <v>0</v>
      </c>
      <c r="F27" s="46"/>
      <c r="G27" s="43"/>
      <c r="H27" s="45">
        <v>0</v>
      </c>
      <c r="I27" s="45">
        <v>0</v>
      </c>
      <c r="J27" s="45">
        <v>0</v>
      </c>
      <c r="K27" s="43"/>
      <c r="L27" s="43"/>
      <c r="M27" s="42"/>
      <c r="N27" s="42"/>
      <c r="O27" s="43"/>
      <c r="P27" s="43"/>
      <c r="Q27" s="43"/>
      <c r="R27" s="42"/>
      <c r="S27" s="42"/>
    </row>
    <row r="28" spans="1:19" s="3" customFormat="1" x14ac:dyDescent="0.25">
      <c r="A28" s="42"/>
      <c r="B28" s="42"/>
      <c r="C28" s="44">
        <v>0</v>
      </c>
      <c r="D28" s="44">
        <v>0</v>
      </c>
      <c r="E28" s="45">
        <v>0</v>
      </c>
      <c r="F28" s="46"/>
      <c r="G28" s="43"/>
      <c r="H28" s="45">
        <v>0</v>
      </c>
      <c r="I28" s="45">
        <v>0</v>
      </c>
      <c r="J28" s="45">
        <v>0</v>
      </c>
      <c r="K28" s="43"/>
      <c r="L28" s="43"/>
      <c r="M28" s="42"/>
      <c r="N28" s="42"/>
      <c r="O28" s="43"/>
      <c r="P28" s="43"/>
      <c r="Q28" s="43"/>
      <c r="R28" s="42"/>
      <c r="S28" s="42"/>
    </row>
    <row r="29" spans="1:19" s="3" customFormat="1" x14ac:dyDescent="0.25">
      <c r="A29" s="42"/>
      <c r="B29" s="42"/>
      <c r="C29" s="44">
        <v>0</v>
      </c>
      <c r="D29" s="44">
        <v>0</v>
      </c>
      <c r="E29" s="45">
        <v>0</v>
      </c>
      <c r="F29" s="46"/>
      <c r="G29" s="43"/>
      <c r="H29" s="45">
        <v>0</v>
      </c>
      <c r="I29" s="45">
        <v>0</v>
      </c>
      <c r="J29" s="45">
        <v>0</v>
      </c>
      <c r="K29" s="43"/>
      <c r="L29" s="43"/>
      <c r="M29" s="42"/>
      <c r="N29" s="42"/>
      <c r="O29" s="43"/>
      <c r="P29" s="43"/>
      <c r="Q29" s="43"/>
      <c r="R29" s="42"/>
      <c r="S29" s="42"/>
    </row>
    <row r="30" spans="1:19" s="3" customFormat="1" x14ac:dyDescent="0.25">
      <c r="A30" s="42"/>
      <c r="B30" s="42"/>
      <c r="C30" s="44">
        <v>0</v>
      </c>
      <c r="D30" s="44">
        <v>0</v>
      </c>
      <c r="E30" s="45">
        <v>0</v>
      </c>
      <c r="F30" s="46"/>
      <c r="G30" s="43"/>
      <c r="H30" s="45">
        <v>0</v>
      </c>
      <c r="I30" s="45">
        <v>0</v>
      </c>
      <c r="J30" s="45">
        <v>0</v>
      </c>
      <c r="K30" s="43"/>
      <c r="L30" s="43"/>
      <c r="M30" s="42"/>
      <c r="N30" s="42"/>
      <c r="O30" s="43"/>
      <c r="P30" s="43"/>
      <c r="Q30" s="43"/>
      <c r="R30" s="42"/>
      <c r="S30" s="42"/>
    </row>
    <row r="31" spans="1:19" s="3" customFormat="1" x14ac:dyDescent="0.25">
      <c r="A31" s="42"/>
      <c r="B31" s="42"/>
      <c r="C31" s="44">
        <v>0</v>
      </c>
      <c r="D31" s="44">
        <v>0</v>
      </c>
      <c r="E31" s="45">
        <v>0</v>
      </c>
      <c r="F31" s="46"/>
      <c r="G31" s="43"/>
      <c r="H31" s="45">
        <v>0</v>
      </c>
      <c r="I31" s="45">
        <v>0</v>
      </c>
      <c r="J31" s="45">
        <v>0</v>
      </c>
      <c r="K31" s="43"/>
      <c r="L31" s="43"/>
      <c r="M31" s="42"/>
      <c r="N31" s="42"/>
      <c r="O31" s="43"/>
      <c r="P31" s="43"/>
      <c r="Q31" s="43"/>
      <c r="R31" s="42"/>
      <c r="S31" s="42"/>
    </row>
    <row r="32" spans="1:19" s="3" customFormat="1" x14ac:dyDescent="0.25">
      <c r="A32" s="42"/>
      <c r="B32" s="42"/>
      <c r="C32" s="44">
        <v>0</v>
      </c>
      <c r="D32" s="44">
        <v>0</v>
      </c>
      <c r="E32" s="45">
        <v>0</v>
      </c>
      <c r="F32" s="46"/>
      <c r="G32" s="43"/>
      <c r="H32" s="45">
        <v>0</v>
      </c>
      <c r="I32" s="45">
        <v>0</v>
      </c>
      <c r="J32" s="45">
        <f t="shared" ref="J32:J63" si="4">H32-I32</f>
        <v>0</v>
      </c>
      <c r="K32" s="43"/>
      <c r="L32" s="43"/>
      <c r="M32" s="42"/>
      <c r="N32" s="42"/>
      <c r="O32" s="43"/>
      <c r="P32" s="43"/>
      <c r="Q32" s="43"/>
      <c r="R32" s="42"/>
      <c r="S32" s="42"/>
    </row>
    <row r="33" spans="1:19" s="3" customFormat="1" x14ac:dyDescent="0.25">
      <c r="A33" s="42"/>
      <c r="B33" s="42"/>
      <c r="C33" s="44">
        <v>0</v>
      </c>
      <c r="D33" s="44">
        <v>0</v>
      </c>
      <c r="E33" s="45">
        <v>0</v>
      </c>
      <c r="F33" s="46"/>
      <c r="G33" s="43"/>
      <c r="H33" s="45">
        <v>0</v>
      </c>
      <c r="I33" s="45">
        <v>0</v>
      </c>
      <c r="J33" s="45">
        <f t="shared" si="4"/>
        <v>0</v>
      </c>
      <c r="K33" s="43"/>
      <c r="L33" s="43"/>
      <c r="M33" s="42"/>
      <c r="N33" s="42"/>
      <c r="O33" s="43"/>
      <c r="P33" s="43"/>
      <c r="Q33" s="43"/>
      <c r="R33" s="42"/>
      <c r="S33" s="42"/>
    </row>
    <row r="34" spans="1:19" s="3" customFormat="1" x14ac:dyDescent="0.25">
      <c r="A34" s="42"/>
      <c r="B34" s="42"/>
      <c r="C34" s="44">
        <v>0</v>
      </c>
      <c r="D34" s="44">
        <v>0</v>
      </c>
      <c r="E34" s="45">
        <v>0</v>
      </c>
      <c r="F34" s="46"/>
      <c r="G34" s="43"/>
      <c r="H34" s="45">
        <v>0</v>
      </c>
      <c r="I34" s="45">
        <v>0</v>
      </c>
      <c r="J34" s="45">
        <f t="shared" si="4"/>
        <v>0</v>
      </c>
      <c r="K34" s="43"/>
      <c r="L34" s="43"/>
      <c r="M34" s="42"/>
      <c r="N34" s="42"/>
      <c r="O34" s="43"/>
      <c r="P34" s="43"/>
      <c r="Q34" s="43"/>
      <c r="R34" s="42"/>
      <c r="S34" s="42"/>
    </row>
    <row r="35" spans="1:19" s="3" customFormat="1" x14ac:dyDescent="0.25">
      <c r="A35" s="42"/>
      <c r="B35" s="42"/>
      <c r="C35" s="44">
        <v>0</v>
      </c>
      <c r="D35" s="44">
        <v>0</v>
      </c>
      <c r="E35" s="45">
        <v>0</v>
      </c>
      <c r="F35" s="46"/>
      <c r="G35" s="43"/>
      <c r="H35" s="45">
        <v>0</v>
      </c>
      <c r="I35" s="45">
        <v>0</v>
      </c>
      <c r="J35" s="45">
        <f t="shared" si="4"/>
        <v>0</v>
      </c>
      <c r="K35" s="43"/>
      <c r="L35" s="43"/>
      <c r="M35" s="42"/>
      <c r="N35" s="42"/>
      <c r="O35" s="43"/>
      <c r="P35" s="43"/>
      <c r="Q35" s="43"/>
      <c r="R35" s="42"/>
      <c r="S35" s="42"/>
    </row>
    <row r="36" spans="1:19" s="3" customFormat="1" x14ac:dyDescent="0.25">
      <c r="A36" s="42"/>
      <c r="B36" s="42"/>
      <c r="C36" s="44">
        <v>0</v>
      </c>
      <c r="D36" s="44">
        <v>0</v>
      </c>
      <c r="E36" s="45">
        <v>0</v>
      </c>
      <c r="F36" s="46"/>
      <c r="G36" s="43"/>
      <c r="H36" s="45">
        <v>0</v>
      </c>
      <c r="I36" s="45">
        <v>0</v>
      </c>
      <c r="J36" s="45">
        <f t="shared" si="4"/>
        <v>0</v>
      </c>
      <c r="K36" s="43"/>
      <c r="L36" s="43"/>
      <c r="M36" s="42"/>
      <c r="N36" s="42"/>
      <c r="O36" s="43"/>
      <c r="P36" s="43"/>
      <c r="Q36" s="43"/>
      <c r="R36" s="42"/>
      <c r="S36" s="42"/>
    </row>
    <row r="37" spans="1:19" s="3" customFormat="1" x14ac:dyDescent="0.25">
      <c r="A37" s="42"/>
      <c r="B37" s="42"/>
      <c r="C37" s="44">
        <v>0</v>
      </c>
      <c r="D37" s="44">
        <v>0</v>
      </c>
      <c r="E37" s="45">
        <v>0</v>
      </c>
      <c r="F37" s="46"/>
      <c r="G37" s="43"/>
      <c r="H37" s="45">
        <v>0</v>
      </c>
      <c r="I37" s="45">
        <v>0</v>
      </c>
      <c r="J37" s="45">
        <f t="shared" si="4"/>
        <v>0</v>
      </c>
      <c r="K37" s="43"/>
      <c r="L37" s="43"/>
      <c r="M37" s="42"/>
      <c r="N37" s="42"/>
      <c r="O37" s="43"/>
      <c r="P37" s="43"/>
      <c r="Q37" s="43"/>
      <c r="R37" s="42"/>
      <c r="S37" s="42"/>
    </row>
    <row r="38" spans="1:19" s="3" customFormat="1" x14ac:dyDescent="0.25">
      <c r="A38" s="42"/>
      <c r="B38" s="42"/>
      <c r="C38" s="44">
        <v>0</v>
      </c>
      <c r="D38" s="44">
        <v>0</v>
      </c>
      <c r="E38" s="45">
        <v>0</v>
      </c>
      <c r="F38" s="46"/>
      <c r="G38" s="43"/>
      <c r="H38" s="45">
        <v>0</v>
      </c>
      <c r="I38" s="45">
        <v>0</v>
      </c>
      <c r="J38" s="45">
        <f t="shared" si="4"/>
        <v>0</v>
      </c>
      <c r="K38" s="43"/>
      <c r="L38" s="43"/>
      <c r="M38" s="42"/>
      <c r="N38" s="42"/>
      <c r="O38" s="43"/>
      <c r="P38" s="43"/>
      <c r="Q38" s="43"/>
      <c r="R38" s="42"/>
      <c r="S38" s="42"/>
    </row>
    <row r="39" spans="1:19" s="3" customFormat="1" x14ac:dyDescent="0.25">
      <c r="A39" s="42"/>
      <c r="B39" s="42"/>
      <c r="C39" s="44">
        <v>0</v>
      </c>
      <c r="D39" s="44">
        <v>0</v>
      </c>
      <c r="E39" s="45">
        <v>0</v>
      </c>
      <c r="F39" s="46"/>
      <c r="G39" s="43"/>
      <c r="H39" s="45">
        <v>0</v>
      </c>
      <c r="I39" s="45">
        <v>0</v>
      </c>
      <c r="J39" s="45">
        <f t="shared" si="4"/>
        <v>0</v>
      </c>
      <c r="K39" s="43"/>
      <c r="L39" s="43"/>
      <c r="M39" s="42"/>
      <c r="N39" s="42"/>
      <c r="O39" s="43"/>
      <c r="P39" s="43"/>
      <c r="Q39" s="43"/>
      <c r="R39" s="42"/>
      <c r="S39" s="42"/>
    </row>
    <row r="40" spans="1:19" s="3" customFormat="1" x14ac:dyDescent="0.25">
      <c r="A40" s="42"/>
      <c r="B40" s="42"/>
      <c r="C40" s="44">
        <v>0</v>
      </c>
      <c r="D40" s="44">
        <v>0</v>
      </c>
      <c r="E40" s="45">
        <v>0</v>
      </c>
      <c r="F40" s="46"/>
      <c r="G40" s="43"/>
      <c r="H40" s="45">
        <v>0</v>
      </c>
      <c r="I40" s="45">
        <v>0</v>
      </c>
      <c r="J40" s="45">
        <f t="shared" si="4"/>
        <v>0</v>
      </c>
      <c r="K40" s="43"/>
      <c r="L40" s="43"/>
      <c r="M40" s="42"/>
      <c r="N40" s="42"/>
      <c r="O40" s="43"/>
      <c r="P40" s="43"/>
      <c r="Q40" s="43"/>
      <c r="R40" s="42"/>
      <c r="S40" s="42"/>
    </row>
    <row r="41" spans="1:19" s="3" customFormat="1" x14ac:dyDescent="0.25">
      <c r="A41" s="42"/>
      <c r="B41" s="42"/>
      <c r="C41" s="44">
        <v>0</v>
      </c>
      <c r="D41" s="44">
        <v>0</v>
      </c>
      <c r="E41" s="45">
        <v>0</v>
      </c>
      <c r="F41" s="46"/>
      <c r="G41" s="43"/>
      <c r="H41" s="45">
        <v>0</v>
      </c>
      <c r="I41" s="45">
        <v>0</v>
      </c>
      <c r="J41" s="45">
        <f t="shared" si="4"/>
        <v>0</v>
      </c>
      <c r="K41" s="43"/>
      <c r="L41" s="43"/>
      <c r="M41" s="42"/>
      <c r="N41" s="42"/>
      <c r="O41" s="43"/>
      <c r="P41" s="43"/>
      <c r="Q41" s="43"/>
      <c r="R41" s="42"/>
      <c r="S41" s="42"/>
    </row>
    <row r="42" spans="1:19" s="3" customFormat="1" x14ac:dyDescent="0.25">
      <c r="A42" s="42"/>
      <c r="B42" s="42"/>
      <c r="C42" s="44">
        <v>0</v>
      </c>
      <c r="D42" s="44">
        <v>0</v>
      </c>
      <c r="E42" s="45">
        <v>0</v>
      </c>
      <c r="F42" s="46"/>
      <c r="G42" s="43"/>
      <c r="H42" s="45">
        <v>0</v>
      </c>
      <c r="I42" s="45">
        <v>0</v>
      </c>
      <c r="J42" s="45">
        <f t="shared" si="4"/>
        <v>0</v>
      </c>
      <c r="K42" s="43"/>
      <c r="L42" s="43"/>
      <c r="M42" s="42"/>
      <c r="N42" s="42"/>
      <c r="O42" s="43"/>
      <c r="P42" s="43"/>
      <c r="Q42" s="43"/>
      <c r="R42" s="42"/>
      <c r="S42" s="42"/>
    </row>
    <row r="43" spans="1:19" s="3" customFormat="1" x14ac:dyDescent="0.25">
      <c r="A43" s="42"/>
      <c r="B43" s="42"/>
      <c r="C43" s="44">
        <v>0</v>
      </c>
      <c r="D43" s="44">
        <v>0</v>
      </c>
      <c r="E43" s="45">
        <v>0</v>
      </c>
      <c r="F43" s="46"/>
      <c r="G43" s="43"/>
      <c r="H43" s="45">
        <v>0</v>
      </c>
      <c r="I43" s="45">
        <v>0</v>
      </c>
      <c r="J43" s="45">
        <f t="shared" si="4"/>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4"/>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4"/>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4"/>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4"/>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4"/>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4"/>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4"/>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4"/>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4"/>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4"/>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4"/>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4"/>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4"/>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4"/>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4"/>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4"/>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4"/>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si="4"/>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4"/>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4"/>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ref="J64:J112" si="5">H64-I64</f>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5"/>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5"/>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5"/>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5"/>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5"/>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5"/>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5"/>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5"/>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5"/>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5"/>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5"/>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5"/>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5"/>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5"/>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5"/>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5"/>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5"/>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5"/>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5"/>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5"/>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5"/>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5"/>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5"/>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5"/>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5"/>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5"/>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5"/>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5"/>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5"/>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5"/>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5"/>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5"/>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5"/>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5"/>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5"/>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5"/>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5"/>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5"/>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5"/>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5"/>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5"/>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5"/>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5"/>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5"/>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5"/>
        <v>0</v>
      </c>
      <c r="K109" s="43"/>
      <c r="L109" s="43"/>
      <c r="M109" s="42"/>
      <c r="N109" s="42"/>
      <c r="O109" s="43"/>
      <c r="P109" s="43"/>
      <c r="Q109" s="43"/>
      <c r="R109" s="42"/>
      <c r="S109" s="42"/>
    </row>
    <row r="110" spans="1:19" s="3" customFormat="1" x14ac:dyDescent="0.25">
      <c r="A110" s="42"/>
      <c r="B110" s="42"/>
      <c r="C110" s="44">
        <v>0</v>
      </c>
      <c r="D110" s="44">
        <v>0</v>
      </c>
      <c r="E110" s="45">
        <v>0</v>
      </c>
      <c r="F110" s="46"/>
      <c r="G110" s="43"/>
      <c r="H110" s="45">
        <v>0</v>
      </c>
      <c r="I110" s="45">
        <v>0</v>
      </c>
      <c r="J110" s="45">
        <f t="shared" si="5"/>
        <v>0</v>
      </c>
      <c r="K110" s="43"/>
      <c r="L110" s="43"/>
      <c r="M110" s="42"/>
      <c r="N110" s="42"/>
      <c r="O110" s="43"/>
      <c r="P110" s="43"/>
      <c r="Q110" s="43"/>
      <c r="R110" s="42"/>
      <c r="S110" s="42"/>
    </row>
    <row r="111" spans="1:19" s="3" customFormat="1" x14ac:dyDescent="0.25">
      <c r="A111" s="42"/>
      <c r="B111" s="42"/>
      <c r="C111" s="44">
        <v>0</v>
      </c>
      <c r="D111" s="44">
        <v>0</v>
      </c>
      <c r="E111" s="45">
        <v>0</v>
      </c>
      <c r="F111" s="46"/>
      <c r="G111" s="43"/>
      <c r="H111" s="45">
        <v>0</v>
      </c>
      <c r="I111" s="45">
        <v>0</v>
      </c>
      <c r="J111" s="45">
        <f t="shared" si="5"/>
        <v>0</v>
      </c>
      <c r="K111" s="43"/>
      <c r="L111" s="43"/>
      <c r="M111" s="42"/>
      <c r="N111" s="42"/>
      <c r="O111" s="43"/>
      <c r="P111" s="43"/>
      <c r="Q111" s="43"/>
      <c r="R111" s="42"/>
      <c r="S111" s="42"/>
    </row>
    <row r="112" spans="1:19" s="3" customFormat="1" x14ac:dyDescent="0.25">
      <c r="A112" s="42"/>
      <c r="B112" s="42"/>
      <c r="C112" s="44">
        <v>0</v>
      </c>
      <c r="D112" s="44">
        <v>0</v>
      </c>
      <c r="E112" s="45">
        <v>0</v>
      </c>
      <c r="F112" s="46"/>
      <c r="G112" s="43"/>
      <c r="H112" s="45">
        <v>0</v>
      </c>
      <c r="I112" s="45">
        <v>0</v>
      </c>
      <c r="J112" s="45">
        <f t="shared" si="5"/>
        <v>0</v>
      </c>
      <c r="K112" s="43"/>
      <c r="L112" s="43"/>
      <c r="M112" s="42"/>
      <c r="N112" s="42"/>
      <c r="O112" s="43"/>
      <c r="P112" s="43"/>
      <c r="Q112" s="43"/>
      <c r="R112" s="42"/>
      <c r="S112" s="42"/>
    </row>
    <row r="113" spans="1:1" s="68" customFormat="1" ht="15" x14ac:dyDescent="0.25">
      <c r="A113" s="68" t="s">
        <v>280</v>
      </c>
    </row>
    <row r="114" spans="1:1" s="63" customFormat="1" ht="19.899999999999999" customHeight="1" x14ac:dyDescent="0.25">
      <c r="A114" s="63"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4:XFD114"/>
    <mergeCell ref="A113:XFD113"/>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12">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3:XFD113"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G10:G112 L9</xm:sqref>
        </x14:dataValidation>
        <x14:dataValidation type="list" allowBlank="1" showInputMessage="1" showErrorMessage="1" prompt="please select a value from drop down list" xr:uid="{00000000-0002-0000-0200-000001000000}">
          <x14:formula1>
            <xm:f>Hide!$D$2:$D$22</xm:f>
          </x14:formula1>
          <xm:sqref>M10:M112</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O9:O112</xm:sqref>
        </x14:dataValidation>
        <x14:dataValidation type="list" allowBlank="1" showInputMessage="1" showErrorMessage="1" prompt="please select a value from drop down list" xr:uid="{00000000-0002-0000-0200-000004000000}">
          <x14:formula1>
            <xm:f>Hide!$G$2:$G$13</xm:f>
          </x14:formula1>
          <xm:sqref>P9:P112</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L10:L112</xm:sqref>
        </x14:dataValidation>
        <x14:dataValidation type="list" allowBlank="1" showInputMessage="1" showErrorMessage="1" prompt="please select a value from drop down list" xr:uid="{EE95E80B-CEA6-400B-A257-7B5344FFA0D8}">
          <x14:formula1>
            <xm:f>Hide!$E$2:$E$23</xm:f>
          </x14:formula1>
          <xm:sqref>N10:N112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B19" sqref="B19"/>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4" customFormat="1" ht="21" customHeight="1" x14ac:dyDescent="0.25">
      <c r="A1" s="84" t="s">
        <v>236</v>
      </c>
    </row>
    <row r="2" spans="1:19" s="72" customFormat="1" ht="21" customHeight="1" x14ac:dyDescent="0.25">
      <c r="A2" s="70" t="s">
        <v>35</v>
      </c>
      <c r="B2" s="71"/>
      <c r="C2" s="71"/>
      <c r="D2" s="71"/>
      <c r="E2" s="71"/>
      <c r="F2" s="71"/>
      <c r="G2" s="71"/>
      <c r="H2" s="71"/>
      <c r="I2" s="71"/>
      <c r="J2" s="71"/>
      <c r="K2" s="71"/>
    </row>
    <row r="3" spans="1:19" x14ac:dyDescent="0.25">
      <c r="A3" s="9" t="s">
        <v>1</v>
      </c>
      <c r="B3" s="36" t="str">
        <f>IF('1 - Contact Information'!B4="","",'1 - Contact Information'!B4)</f>
        <v>Town of Addison</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3" customFormat="1" ht="31.15" customHeight="1" x14ac:dyDescent="0.25">
      <c r="A5" s="73" t="s">
        <v>276</v>
      </c>
    </row>
    <row r="6" spans="1:19" s="73" customFormat="1" x14ac:dyDescent="0.25">
      <c r="A6" s="73" t="s">
        <v>292</v>
      </c>
    </row>
    <row r="7" spans="1:19" s="73" customFormat="1" x14ac:dyDescent="0.25">
      <c r="A7" s="73" t="s">
        <v>295</v>
      </c>
    </row>
    <row r="8" spans="1:19" s="75" customFormat="1" ht="36.6" customHeight="1" x14ac:dyDescent="0.25">
      <c r="A8" s="70" t="s">
        <v>225</v>
      </c>
      <c r="B8" s="71"/>
      <c r="C8" s="71"/>
      <c r="D8" s="71"/>
      <c r="E8" s="71"/>
      <c r="F8" s="71"/>
      <c r="G8" s="71"/>
      <c r="H8" s="71"/>
      <c r="I8" s="71"/>
      <c r="J8" s="71"/>
      <c r="K8" s="71"/>
      <c r="L8" s="71"/>
      <c r="M8" s="71"/>
      <c r="N8" s="71"/>
      <c r="O8" s="71"/>
      <c r="P8" s="71"/>
      <c r="Q8" s="71"/>
      <c r="R8" s="71"/>
      <c r="S8" s="71"/>
    </row>
    <row r="9" spans="1:19" x14ac:dyDescent="0.25">
      <c r="A9" s="58" t="s">
        <v>80</v>
      </c>
      <c r="B9" s="47">
        <f>SUM('2 - Individual Debt Obligations'!C:C)</f>
        <v>166315000</v>
      </c>
    </row>
    <row r="10" spans="1:19" x14ac:dyDescent="0.25">
      <c r="A10" s="59" t="s">
        <v>81</v>
      </c>
      <c r="B10" s="48">
        <f>SUM('2 - Individual Debt Obligations'!D:D)</f>
        <v>133570000</v>
      </c>
    </row>
    <row r="11" spans="1:19" ht="31.5" x14ac:dyDescent="0.25">
      <c r="A11" s="59" t="s">
        <v>82</v>
      </c>
      <c r="B11" s="48">
        <f>SUM('2 - Individual Debt Obligations'!E:E)</f>
        <v>166160962.38000003</v>
      </c>
    </row>
    <row r="12" spans="1:19" s="82" customFormat="1" ht="36" customHeight="1" x14ac:dyDescent="0.25">
      <c r="A12" s="82" t="s">
        <v>224</v>
      </c>
      <c r="B12" s="83"/>
      <c r="C12" s="83"/>
      <c r="D12" s="83"/>
      <c r="E12" s="83"/>
      <c r="F12" s="83"/>
      <c r="G12" s="83"/>
      <c r="H12" s="83"/>
      <c r="I12" s="83"/>
      <c r="J12" s="83"/>
      <c r="K12" s="83"/>
      <c r="L12" s="83"/>
      <c r="M12" s="83"/>
      <c r="N12" s="83"/>
      <c r="O12" s="83"/>
      <c r="P12" s="83"/>
      <c r="Q12" s="83"/>
      <c r="R12" s="83"/>
      <c r="S12" s="83"/>
    </row>
    <row r="13" spans="1:19" x14ac:dyDescent="0.25">
      <c r="A13" s="58" t="s">
        <v>83</v>
      </c>
      <c r="B13" s="47">
        <f>B9</f>
        <v>166315000</v>
      </c>
    </row>
    <row r="14" spans="1:19" ht="31.5" x14ac:dyDescent="0.25">
      <c r="A14" s="59" t="s">
        <v>84</v>
      </c>
      <c r="B14" s="48">
        <f>B10</f>
        <v>133570000</v>
      </c>
    </row>
    <row r="15" spans="1:19" ht="31.5" x14ac:dyDescent="0.25">
      <c r="A15" s="59" t="s">
        <v>85</v>
      </c>
      <c r="B15" s="48">
        <f>B11</f>
        <v>166160962.38000003</v>
      </c>
    </row>
    <row r="16" spans="1:19" s="82" customFormat="1" ht="51" customHeight="1" x14ac:dyDescent="0.25">
      <c r="A16" s="82" t="s">
        <v>223</v>
      </c>
      <c r="B16" s="83"/>
      <c r="C16" s="83"/>
      <c r="D16" s="83"/>
      <c r="E16" s="83"/>
      <c r="F16" s="83"/>
      <c r="G16" s="83"/>
      <c r="H16" s="83"/>
      <c r="I16" s="83"/>
      <c r="J16" s="83"/>
      <c r="K16" s="83"/>
      <c r="L16" s="83"/>
      <c r="M16" s="83"/>
      <c r="N16" s="83"/>
      <c r="O16" s="83"/>
      <c r="P16" s="83"/>
      <c r="Q16" s="83"/>
      <c r="R16" s="83"/>
      <c r="S16" s="83"/>
    </row>
    <row r="17" spans="1:2" x14ac:dyDescent="0.25">
      <c r="A17" s="58" t="s">
        <v>289</v>
      </c>
      <c r="B17" s="49">
        <v>17835</v>
      </c>
    </row>
    <row r="18" spans="1:2" x14ac:dyDescent="0.25">
      <c r="A18" s="58" t="s">
        <v>290</v>
      </c>
      <c r="B18" s="50" t="s">
        <v>335</v>
      </c>
    </row>
    <row r="19" spans="1:2" ht="31.5" customHeight="1" x14ac:dyDescent="0.25">
      <c r="A19" s="58" t="s">
        <v>86</v>
      </c>
      <c r="B19" s="47">
        <f>B13/B17</f>
        <v>9325.203252032521</v>
      </c>
    </row>
    <row r="20" spans="1:2" ht="31.5" x14ac:dyDescent="0.25">
      <c r="A20" s="59" t="s">
        <v>87</v>
      </c>
      <c r="B20" s="48">
        <f>B14/B17</f>
        <v>7489.2066162040928</v>
      </c>
    </row>
    <row r="21" spans="1:2" ht="47.25" customHeight="1" x14ac:dyDescent="0.25">
      <c r="A21" s="59" t="s">
        <v>88</v>
      </c>
      <c r="B21" s="48">
        <f>B15/B17</f>
        <v>9316.5664356602192</v>
      </c>
    </row>
    <row r="22" spans="1:2" s="81" customFormat="1" ht="22.9" customHeight="1" x14ac:dyDescent="0.25">
      <c r="A22" s="81" t="s">
        <v>280</v>
      </c>
    </row>
    <row r="23" spans="1:2" s="80" customFormat="1" ht="16.899999999999999" customHeight="1" x14ac:dyDescent="0.25">
      <c r="A23" s="80"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7" customFormat="1" ht="30.6" customHeight="1" x14ac:dyDescent="0.25">
      <c r="A1" s="87" t="s">
        <v>236</v>
      </c>
    </row>
    <row r="2" spans="1:2" s="88" customFormat="1" ht="31.15" customHeight="1" x14ac:dyDescent="0.25">
      <c r="A2" s="88" t="s">
        <v>279</v>
      </c>
    </row>
    <row r="3" spans="1:2" s="71" customFormat="1" x14ac:dyDescent="0.25">
      <c r="A3" s="83"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5" customFormat="1" ht="15" x14ac:dyDescent="0.25">
      <c r="A14" s="85" t="s">
        <v>280</v>
      </c>
    </row>
    <row r="15" spans="1:2" s="86" customFormat="1" x14ac:dyDescent="0.25">
      <c r="A15" s="86"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7" customFormat="1" ht="21" customHeight="1" x14ac:dyDescent="0.25">
      <c r="A1" s="87" t="s">
        <v>236</v>
      </c>
    </row>
    <row r="2" spans="1:5" s="88" customFormat="1" ht="21" customHeight="1" x14ac:dyDescent="0.25">
      <c r="A2" s="88" t="s">
        <v>139</v>
      </c>
    </row>
    <row r="3" spans="1:5" s="73" customFormat="1" x14ac:dyDescent="0.25">
      <c r="A3" s="73" t="s">
        <v>275</v>
      </c>
    </row>
    <row r="4" spans="1:5" s="91" customFormat="1" ht="36" customHeight="1" x14ac:dyDescent="0.25">
      <c r="A4" s="89" t="s">
        <v>207</v>
      </c>
      <c r="B4" s="90"/>
      <c r="C4" s="90"/>
      <c r="D4" s="90"/>
      <c r="E4" s="90"/>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1" customFormat="1" ht="36.6" customHeight="1" x14ac:dyDescent="0.25">
      <c r="A15" s="89" t="s">
        <v>115</v>
      </c>
      <c r="B15" s="90"/>
      <c r="C15" s="90"/>
      <c r="D15" s="90"/>
      <c r="E15" s="90"/>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2" customFormat="1" ht="15" x14ac:dyDescent="0.25">
      <c r="A29" s="92" t="s">
        <v>280</v>
      </c>
    </row>
    <row r="30" spans="1:5" s="63" customFormat="1" x14ac:dyDescent="0.25">
      <c r="A30" s="63"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topLeftCell="A18" zoomScale="85" zoomScaleNormal="85" workbookViewId="0">
      <selection activeCell="A30" sqref="A30:E30"/>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7" customFormat="1" ht="36.6" customHeight="1" x14ac:dyDescent="0.25">
      <c r="A1" s="87" t="s">
        <v>236</v>
      </c>
    </row>
    <row r="2" spans="1:5" s="88" customFormat="1" x14ac:dyDescent="0.25">
      <c r="A2" s="88" t="s">
        <v>140</v>
      </c>
    </row>
    <row r="3" spans="1:5" s="73" customFormat="1" x14ac:dyDescent="0.25">
      <c r="A3" s="73" t="s">
        <v>299</v>
      </c>
    </row>
    <row r="4" spans="1:5" s="75" customFormat="1" ht="31.15" customHeight="1" x14ac:dyDescent="0.25">
      <c r="A4" s="70" t="s">
        <v>144</v>
      </c>
      <c r="B4" s="71"/>
      <c r="C4" s="71"/>
      <c r="D4" s="71"/>
      <c r="E4" s="71"/>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5" customFormat="1" ht="31.9" customHeight="1" x14ac:dyDescent="0.25">
      <c r="A9" s="70" t="s">
        <v>210</v>
      </c>
      <c r="B9" s="71"/>
      <c r="C9" s="71"/>
      <c r="D9" s="71"/>
      <c r="E9" s="71"/>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5" customFormat="1" ht="31.15" customHeight="1" x14ac:dyDescent="0.25">
      <c r="A23" s="70" t="s">
        <v>211</v>
      </c>
      <c r="B23" s="71"/>
      <c r="C23" s="71"/>
      <c r="D23" s="71"/>
      <c r="E23" s="71"/>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2" customFormat="1" ht="19.899999999999999" customHeight="1" x14ac:dyDescent="0.25">
      <c r="A36" s="92" t="s">
        <v>280</v>
      </c>
    </row>
    <row r="37" spans="1:5" s="63" customFormat="1" x14ac:dyDescent="0.25">
      <c r="A37" s="63"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Benjamin Nguyen</cp:lastModifiedBy>
  <dcterms:created xsi:type="dcterms:W3CDTF">2017-01-13T17:49:37Z</dcterms:created>
  <dcterms:modified xsi:type="dcterms:W3CDTF">2025-02-03T19:43:29Z</dcterms:modified>
</cp:coreProperties>
</file>